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14595" windowHeight="12165"/>
  </bookViews>
  <sheets>
    <sheet name="EAEPED_OG" sheetId="1" r:id="rId1"/>
  </sheets>
  <definedNames>
    <definedName name="_xlnm.Print_Area" localSheetId="0">EAEPED_OG!$A$1:$I$160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5" i="1" l="1"/>
  <c r="H157" i="1"/>
  <c r="H149" i="1"/>
  <c r="H142" i="1"/>
  <c r="H145" i="1"/>
  <c r="H136" i="1"/>
  <c r="H127" i="1"/>
  <c r="H128" i="1"/>
  <c r="H133" i="1"/>
  <c r="H117" i="1"/>
  <c r="H120" i="1"/>
  <c r="H122" i="1"/>
  <c r="H106" i="1"/>
  <c r="H111" i="1"/>
  <c r="H98" i="1"/>
  <c r="H83" i="1"/>
  <c r="E153" i="1"/>
  <c r="H153" i="1" s="1"/>
  <c r="E154" i="1"/>
  <c r="H154" i="1" s="1"/>
  <c r="E155" i="1"/>
  <c r="E156" i="1"/>
  <c r="H156" i="1" s="1"/>
  <c r="E157" i="1"/>
  <c r="E158" i="1"/>
  <c r="H158" i="1" s="1"/>
  <c r="E152" i="1"/>
  <c r="H152" i="1" s="1"/>
  <c r="E149" i="1"/>
  <c r="E150" i="1"/>
  <c r="H150" i="1" s="1"/>
  <c r="E148" i="1"/>
  <c r="H148" i="1" s="1"/>
  <c r="E140" i="1"/>
  <c r="H140" i="1" s="1"/>
  <c r="E141" i="1"/>
  <c r="H141" i="1" s="1"/>
  <c r="E142" i="1"/>
  <c r="E143" i="1"/>
  <c r="H143" i="1" s="1"/>
  <c r="E144" i="1"/>
  <c r="H144" i="1" s="1"/>
  <c r="E145" i="1"/>
  <c r="E146" i="1"/>
  <c r="H146" i="1" s="1"/>
  <c r="E139" i="1"/>
  <c r="H139" i="1" s="1"/>
  <c r="E136" i="1"/>
  <c r="E137" i="1"/>
  <c r="H137" i="1" s="1"/>
  <c r="E135" i="1"/>
  <c r="H135" i="1" s="1"/>
  <c r="E133" i="1"/>
  <c r="E126" i="1"/>
  <c r="H126" i="1" s="1"/>
  <c r="E127" i="1"/>
  <c r="E128" i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E118" i="1"/>
  <c r="H118" i="1" s="1"/>
  <c r="E119" i="1"/>
  <c r="H119" i="1" s="1"/>
  <c r="E120" i="1"/>
  <c r="E121" i="1"/>
  <c r="H121" i="1" s="1"/>
  <c r="E122" i="1"/>
  <c r="E123" i="1"/>
  <c r="H123" i="1" s="1"/>
  <c r="E115" i="1"/>
  <c r="H115" i="1" s="1"/>
  <c r="E106" i="1"/>
  <c r="E107" i="1"/>
  <c r="H107" i="1" s="1"/>
  <c r="E108" i="1"/>
  <c r="H108" i="1" s="1"/>
  <c r="E109" i="1"/>
  <c r="H109" i="1" s="1"/>
  <c r="E110" i="1"/>
  <c r="H110" i="1" s="1"/>
  <c r="E111" i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G85" i="1" s="1"/>
  <c r="F94" i="1"/>
  <c r="E94" i="1"/>
  <c r="D94" i="1"/>
  <c r="C94" i="1"/>
  <c r="C85" i="1" s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10" i="1" l="1"/>
  <c r="F10" i="1"/>
  <c r="C10" i="1"/>
  <c r="C160" i="1" s="1"/>
  <c r="G160" i="1"/>
  <c r="F85" i="1"/>
  <c r="D10" i="1"/>
  <c r="D85" i="1"/>
  <c r="H85" i="1"/>
  <c r="H10" i="1"/>
  <c r="E85" i="1"/>
  <c r="E10" i="1"/>
  <c r="F160" i="1" l="1"/>
  <c r="H160" i="1"/>
  <c r="E160" i="1"/>
  <c r="D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<sst xmlns="http://schemas.openxmlformats.org/spreadsheetml/2006/main" count="167" uniqueCount="94">
  <si>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</si>
  <si>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</si>
  <si>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</si>
  <si>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</si>
  <si>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</si>
  <si>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</si>
  <si>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</si>
  <si>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</si>
  <si>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</si>
  <si>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</si>
  <si>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</si>
  <si>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</si>
  <si>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</si>
  <si>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</si>
  <si>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</si>
  <si>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</si>
  <si>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</si>
  <si>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</si>
  <si>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</si>
  <si>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</si>
  <si>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</si>
  <si>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</si>
  <si>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</si>
  <si>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</si>
  <si>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</si>
  <si>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</si>
  <si>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</si>
  <si>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</si>
  <si>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</si>
  <si>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</si>
  <si>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</si>
  <si>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</si>
  <si>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</si>
  <si>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</si>
  <si>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</si>
  <si>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</si>
  <si>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</si>
  <si>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</si>
  <si>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</si>
  <si>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</si>
  <si>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</si>
  <si>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</si>
  <si>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</si>
  <si>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</si>
  <si>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</si>
  <si>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</si>
  <si>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</si>
  <si>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</si>
  <si>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</si>
  <si>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</si>
  <si>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</si>
  <si>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</si>
  <si>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</si>
  <si>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</si>
  <si>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</si>
  <si>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</si>
  <si>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</si>
  <si>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</si>
  <si>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</si>
  <si>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</si>
  <si>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</si>
  <si>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</si>
  <si>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</si>
  <si>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</si>
  <si>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</si>
  <si>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</si>
  <si>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</si>
  <si>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</si>
  <si>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</si>
  <si>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</si>
  <si>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</si>
  <si>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</si>
  <si>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</si>
  <si>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</si>
  <si>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</si>
  <si>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</si>
  <si>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</si>
  <si>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</si>
  <si>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</si>
  <si>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</si>
  <si>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</si>
  <si>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</si>
  <si>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</si>
  <si>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</si>
  <si>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</si>
  <si>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</si>
  <si>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</si>
  <si>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</si>
  <si>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TECNOLOGICA PASO DEL NORTE (a)</t>
  </si>
  <si>
    <t>Del 01 de enero al 31 de diciembre de 2024 (b)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</si>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</sst>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54" zoomScale="140" zoomScaleNormal="140" workbookViewId="0">
      <selection activeCell="F171" sqref="F171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23807287.499999996</v>
      </c>
      <c r="D10" s="8">
        <f>SUM(D12,D20,D30,D40,D50,D60,D64,D73,D77)</f>
        <v>1866031.3200000003</v>
      </c>
      <c r="E10" s="24">
        <f t="shared" ref="E10:H10" si="0">SUM(E12,E20,E30,E40,E50,E60,E64,E73,E77)</f>
        <v>25673318.819999997</v>
      </c>
      <c r="F10" s="8">
        <f t="shared" si="0"/>
        <v>23929265.219999999</v>
      </c>
      <c r="G10" s="8">
        <f t="shared" si="0"/>
        <v>23929265.219999999</v>
      </c>
      <c r="H10" s="24">
        <f t="shared" si="0"/>
        <v>1744053.6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x14ac:dyDescent="0.2">
      <c r="B12" s="6" t="s">
        <v>13</v>
      </c>
      <c r="C12" s="7">
        <f>SUM(C13:C19)</f>
        <v>15953861.639999999</v>
      </c>
      <c r="D12" s="7">
        <f>SUM(D13:D19)</f>
        <v>0</v>
      </c>
      <c r="E12" s="25">
        <f t="shared" ref="E12:H12" si="1">SUM(E13:E19)</f>
        <v>15953861.639999999</v>
      </c>
      <c r="F12" s="7">
        <f t="shared" si="1"/>
        <v>15953861.639999999</v>
      </c>
      <c r="G12" s="7">
        <f t="shared" si="1"/>
        <v>15953861.639999999</v>
      </c>
      <c r="H12" s="25">
        <f t="shared" si="1"/>
        <v>0</v>
      </c>
    </row>
    <row r="13" spans="2:9" ht="24" x14ac:dyDescent="0.2">
      <c r="B13" s="10" t="s">
        <v>14</v>
      </c>
      <c r="C13" s="22">
        <v>11182553.52</v>
      </c>
      <c r="D13" s="22">
        <v>0</v>
      </c>
      <c r="E13" s="26">
        <f>SUM(C13:D13)</f>
        <v>11182553.52</v>
      </c>
      <c r="F13" s="23">
        <v>11182553.52</v>
      </c>
      <c r="G13" s="23">
        <v>11182553.52</v>
      </c>
      <c r="H13" s="30">
        <f>SUM(E13-F13)</f>
        <v>0</v>
      </c>
    </row>
    <row r="14" spans="2:9" ht="24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1840645.13</v>
      </c>
      <c r="D15" s="22">
        <v>0</v>
      </c>
      <c r="E15" s="26">
        <f t="shared" si="2"/>
        <v>1840645.13</v>
      </c>
      <c r="F15" s="23">
        <v>1840645.13</v>
      </c>
      <c r="G15" s="23">
        <v>1840645.13</v>
      </c>
      <c r="H15" s="30">
        <f t="shared" si="3"/>
        <v>0</v>
      </c>
    </row>
    <row r="16" spans="2:9" x14ac:dyDescent="0.2">
      <c r="B16" s="10" t="s">
        <v>17</v>
      </c>
      <c r="C16" s="22">
        <v>2085890.89</v>
      </c>
      <c r="D16" s="22">
        <v>0</v>
      </c>
      <c r="E16" s="26">
        <f t="shared" si="2"/>
        <v>2085890.89</v>
      </c>
      <c r="F16" s="23">
        <v>2085890.89</v>
      </c>
      <c r="G16" s="23">
        <v>2085890.89</v>
      </c>
      <c r="H16" s="30">
        <f t="shared" si="3"/>
        <v>0</v>
      </c>
    </row>
    <row r="17" spans="2:8" x14ac:dyDescent="0.2">
      <c r="B17" s="10" t="s">
        <v>18</v>
      </c>
      <c r="C17" s="22">
        <v>844772.1</v>
      </c>
      <c r="D17" s="22">
        <v>0</v>
      </c>
      <c r="E17" s="26">
        <f t="shared" si="2"/>
        <v>844772.1</v>
      </c>
      <c r="F17" s="23">
        <v>844772.1</v>
      </c>
      <c r="G17" s="23">
        <v>844772.1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1820383.6900000002</v>
      </c>
      <c r="D20" s="7">
        <f t="shared" ref="D20:H20" si="4">SUM(D21:D29)</f>
        <v>392259.89</v>
      </c>
      <c r="E20" s="25">
        <f t="shared" si="4"/>
        <v>2212643.58</v>
      </c>
      <c r="F20" s="7">
        <f t="shared" si="4"/>
        <v>1021125.4700000001</v>
      </c>
      <c r="G20" s="7">
        <f t="shared" si="4"/>
        <v>1021125.4700000001</v>
      </c>
      <c r="H20" s="25">
        <f t="shared" si="4"/>
        <v>1191518.1100000001</v>
      </c>
    </row>
    <row r="21" spans="2:8" ht="24" x14ac:dyDescent="0.2">
      <c r="B21" s="10" t="s">
        <v>22</v>
      </c>
      <c r="C21" s="22">
        <v>332232.75000000006</v>
      </c>
      <c r="D21" s="22">
        <v>392259.89</v>
      </c>
      <c r="E21" s="26">
        <f t="shared" si="2"/>
        <v>724492.64000000013</v>
      </c>
      <c r="F21" s="23">
        <v>363995.66</v>
      </c>
      <c r="G21" s="23">
        <v>363995.66</v>
      </c>
      <c r="H21" s="30">
        <f t="shared" si="3"/>
        <v>360496.98000000016</v>
      </c>
    </row>
    <row r="22" spans="2:8" x14ac:dyDescent="0.2">
      <c r="B22" s="10" t="s">
        <v>23</v>
      </c>
      <c r="C22" s="22">
        <v>237393.11</v>
      </c>
      <c r="D22" s="22">
        <v>0</v>
      </c>
      <c r="E22" s="26">
        <f t="shared" si="2"/>
        <v>237393.11</v>
      </c>
      <c r="F22" s="23">
        <v>237393.11</v>
      </c>
      <c r="G22" s="23">
        <v>237393.11</v>
      </c>
      <c r="H22" s="30">
        <f t="shared" si="3"/>
        <v>0</v>
      </c>
    </row>
    <row r="23" spans="2:8" ht="24" x14ac:dyDescent="0.2">
      <c r="B23" s="10" t="s">
        <v>24</v>
      </c>
      <c r="C23" s="22">
        <v>156884.42000000001</v>
      </c>
      <c r="D23" s="22">
        <v>0</v>
      </c>
      <c r="E23" s="26">
        <f t="shared" si="2"/>
        <v>156884.42000000001</v>
      </c>
      <c r="F23" s="23">
        <v>56884.42</v>
      </c>
      <c r="G23" s="23">
        <v>56884.42</v>
      </c>
      <c r="H23" s="30">
        <f t="shared" si="3"/>
        <v>100000.00000000001</v>
      </c>
    </row>
    <row r="24" spans="2:8" ht="24" x14ac:dyDescent="0.2">
      <c r="B24" s="10" t="s">
        <v>25</v>
      </c>
      <c r="C24" s="22">
        <v>276070.98</v>
      </c>
      <c r="D24" s="22">
        <v>0</v>
      </c>
      <c r="E24" s="26">
        <f t="shared" si="2"/>
        <v>276070.98</v>
      </c>
      <c r="F24" s="23">
        <v>11754.9</v>
      </c>
      <c r="G24" s="23">
        <v>11754.9</v>
      </c>
      <c r="H24" s="30">
        <f t="shared" si="3"/>
        <v>264316.07999999996</v>
      </c>
    </row>
    <row r="25" spans="2:8" ht="24" x14ac:dyDescent="0.2">
      <c r="B25" s="10" t="s">
        <v>26</v>
      </c>
      <c r="C25" s="22">
        <v>118211.93</v>
      </c>
      <c r="D25" s="22">
        <v>0</v>
      </c>
      <c r="E25" s="26">
        <f t="shared" si="2"/>
        <v>118211.93</v>
      </c>
      <c r="F25" s="23">
        <v>0</v>
      </c>
      <c r="G25" s="23">
        <v>0</v>
      </c>
      <c r="H25" s="30">
        <f t="shared" si="3"/>
        <v>118211.93</v>
      </c>
    </row>
    <row r="26" spans="2:8" x14ac:dyDescent="0.2">
      <c r="B26" s="10" t="s">
        <v>27</v>
      </c>
      <c r="C26" s="22">
        <v>92436.47</v>
      </c>
      <c r="D26" s="22">
        <v>0</v>
      </c>
      <c r="E26" s="26">
        <f t="shared" si="2"/>
        <v>92436.47</v>
      </c>
      <c r="F26" s="23">
        <v>81753.41</v>
      </c>
      <c r="G26" s="23">
        <v>81753.41</v>
      </c>
      <c r="H26" s="30">
        <f t="shared" si="3"/>
        <v>10683.059999999998</v>
      </c>
    </row>
    <row r="27" spans="2:8" ht="24" x14ac:dyDescent="0.2">
      <c r="B27" s="10" t="s">
        <v>28</v>
      </c>
      <c r="C27" s="22">
        <v>464838.82</v>
      </c>
      <c r="D27" s="22">
        <v>0</v>
      </c>
      <c r="E27" s="26">
        <f t="shared" si="2"/>
        <v>464838.82</v>
      </c>
      <c r="F27" s="23">
        <v>224238.82</v>
      </c>
      <c r="G27" s="23">
        <v>224238.82</v>
      </c>
      <c r="H27" s="30">
        <f t="shared" si="3"/>
        <v>240600</v>
      </c>
    </row>
    <row r="28" spans="2:8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4" x14ac:dyDescent="0.2">
      <c r="B29" s="10" t="s">
        <v>30</v>
      </c>
      <c r="C29" s="22">
        <v>142315.21</v>
      </c>
      <c r="D29" s="22">
        <v>0</v>
      </c>
      <c r="E29" s="26">
        <f t="shared" si="2"/>
        <v>142315.21</v>
      </c>
      <c r="F29" s="23">
        <v>45105.15</v>
      </c>
      <c r="G29" s="23">
        <v>45105.15</v>
      </c>
      <c r="H29" s="30">
        <f t="shared" si="3"/>
        <v>97210.06</v>
      </c>
    </row>
    <row r="30" spans="2:8" s="9" customFormat="1" ht="24" x14ac:dyDescent="0.2">
      <c r="B30" s="12" t="s">
        <v>31</v>
      </c>
      <c r="C30" s="7">
        <f>SUM(C31:C39)</f>
        <v>5069803.68</v>
      </c>
      <c r="D30" s="7">
        <f t="shared" ref="D30:H30" si="5">SUM(D31:D39)</f>
        <v>1473771.4300000002</v>
      </c>
      <c r="E30" s="25">
        <f t="shared" si="5"/>
        <v>6543575.1099999994</v>
      </c>
      <c r="F30" s="7">
        <f t="shared" si="5"/>
        <v>5686533.1200000001</v>
      </c>
      <c r="G30" s="7">
        <f t="shared" si="5"/>
        <v>5686533.1200000001</v>
      </c>
      <c r="H30" s="25">
        <f t="shared" si="5"/>
        <v>857041.99</v>
      </c>
    </row>
    <row r="31" spans="2:8" x14ac:dyDescent="0.2">
      <c r="B31" s="10" t="s">
        <v>32</v>
      </c>
      <c r="C31" s="23">
        <v>241003.11</v>
      </c>
      <c r="D31" s="22">
        <v>661109</v>
      </c>
      <c r="E31" s="26">
        <f t="shared" si="2"/>
        <v>902112.11</v>
      </c>
      <c r="F31" s="23">
        <v>857732.55</v>
      </c>
      <c r="G31" s="23">
        <v>857732.55</v>
      </c>
      <c r="H31" s="30">
        <f t="shared" si="3"/>
        <v>44379.559999999939</v>
      </c>
    </row>
    <row r="32" spans="2:8" x14ac:dyDescent="0.2">
      <c r="B32" s="10" t="s">
        <v>33</v>
      </c>
      <c r="C32" s="23">
        <v>415315.6</v>
      </c>
      <c r="D32" s="22">
        <v>0</v>
      </c>
      <c r="E32" s="26">
        <f t="shared" si="2"/>
        <v>415315.6</v>
      </c>
      <c r="F32" s="23">
        <v>415315.6</v>
      </c>
      <c r="G32" s="23">
        <v>415315.6</v>
      </c>
      <c r="H32" s="30">
        <f t="shared" si="3"/>
        <v>0</v>
      </c>
    </row>
    <row r="33" spans="2:8" ht="24" x14ac:dyDescent="0.2">
      <c r="B33" s="10" t="s">
        <v>34</v>
      </c>
      <c r="C33" s="23">
        <v>2082842.92</v>
      </c>
      <c r="D33" s="22">
        <v>0</v>
      </c>
      <c r="E33" s="26">
        <f t="shared" si="2"/>
        <v>2082842.92</v>
      </c>
      <c r="F33" s="23">
        <v>2082842.92</v>
      </c>
      <c r="G33" s="23">
        <v>2082842.92</v>
      </c>
      <c r="H33" s="30">
        <f t="shared" si="3"/>
        <v>0</v>
      </c>
    </row>
    <row r="34" spans="2:8" ht="24" x14ac:dyDescent="0.2">
      <c r="B34" s="10" t="s">
        <v>35</v>
      </c>
      <c r="C34" s="23">
        <v>142493.14000000001</v>
      </c>
      <c r="D34" s="22">
        <v>0</v>
      </c>
      <c r="E34" s="26">
        <f t="shared" si="2"/>
        <v>142493.14000000001</v>
      </c>
      <c r="F34" s="23">
        <v>142493.14000000001</v>
      </c>
      <c r="G34" s="23">
        <v>142493.14000000001</v>
      </c>
      <c r="H34" s="30">
        <f t="shared" si="3"/>
        <v>0</v>
      </c>
    </row>
    <row r="35" spans="2:8" ht="24" x14ac:dyDescent="0.2">
      <c r="B35" s="10" t="s">
        <v>36</v>
      </c>
      <c r="C35" s="23">
        <v>341453.98</v>
      </c>
      <c r="D35" s="22">
        <v>0</v>
      </c>
      <c r="E35" s="26">
        <f t="shared" si="2"/>
        <v>341453.98</v>
      </c>
      <c r="F35" s="23">
        <v>341453.98</v>
      </c>
      <c r="G35" s="23">
        <v>341453.98</v>
      </c>
      <c r="H35" s="30">
        <f t="shared" si="3"/>
        <v>0</v>
      </c>
    </row>
    <row r="36" spans="2:8" ht="24" x14ac:dyDescent="0.2">
      <c r="B36" s="10" t="s">
        <v>37</v>
      </c>
      <c r="C36" s="23">
        <v>208090.94</v>
      </c>
      <c r="D36" s="22">
        <v>0</v>
      </c>
      <c r="E36" s="26">
        <f t="shared" si="2"/>
        <v>208090.94</v>
      </c>
      <c r="F36" s="23">
        <v>208090.94</v>
      </c>
      <c r="G36" s="23">
        <v>208090.94</v>
      </c>
      <c r="H36" s="30">
        <f t="shared" si="3"/>
        <v>0</v>
      </c>
    </row>
    <row r="37" spans="2:8" x14ac:dyDescent="0.2">
      <c r="B37" s="10" t="s">
        <v>38</v>
      </c>
      <c r="C37" s="23">
        <v>528542.11</v>
      </c>
      <c r="D37" s="22">
        <v>0</v>
      </c>
      <c r="E37" s="26">
        <f t="shared" si="2"/>
        <v>528542.11</v>
      </c>
      <c r="F37" s="23">
        <v>528542.11</v>
      </c>
      <c r="G37" s="23">
        <v>528542.11</v>
      </c>
      <c r="H37" s="30">
        <f t="shared" si="3"/>
        <v>0</v>
      </c>
    </row>
    <row r="38" spans="2:8" x14ac:dyDescent="0.2">
      <c r="B38" s="10" t="s">
        <v>39</v>
      </c>
      <c r="C38" s="23">
        <v>151465.06</v>
      </c>
      <c r="D38" s="22">
        <v>0</v>
      </c>
      <c r="E38" s="26">
        <f t="shared" si="2"/>
        <v>151465.06</v>
      </c>
      <c r="F38" s="23">
        <v>151465.06</v>
      </c>
      <c r="G38" s="23">
        <v>151465.06</v>
      </c>
      <c r="H38" s="30">
        <f t="shared" si="3"/>
        <v>0</v>
      </c>
    </row>
    <row r="39" spans="2:8" x14ac:dyDescent="0.2">
      <c r="B39" s="10" t="s">
        <v>40</v>
      </c>
      <c r="C39" s="23">
        <v>958596.82</v>
      </c>
      <c r="D39" s="22">
        <v>812662.43</v>
      </c>
      <c r="E39" s="26">
        <f t="shared" si="2"/>
        <v>1771259.25</v>
      </c>
      <c r="F39" s="23">
        <v>958596.82</v>
      </c>
      <c r="G39" s="23">
        <v>958596.82</v>
      </c>
      <c r="H39" s="30">
        <f t="shared" si="3"/>
        <v>812662.43</v>
      </c>
    </row>
    <row r="40" spans="2:8" s="9" customFormat="1" ht="24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304506.5</v>
      </c>
      <c r="G40" s="7">
        <f t="shared" si="6"/>
        <v>304506.5</v>
      </c>
      <c r="H40" s="25">
        <f t="shared" si="6"/>
        <v>-304506.5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304506.5</v>
      </c>
      <c r="G44" s="23">
        <v>304506.5</v>
      </c>
      <c r="H44" s="30">
        <f t="shared" si="3"/>
        <v>-304506.5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4" x14ac:dyDescent="0.2">
      <c r="B50" s="12" t="s">
        <v>51</v>
      </c>
      <c r="C50" s="7">
        <f>SUM(C51:C59)</f>
        <v>963238.49</v>
      </c>
      <c r="D50" s="7">
        <f t="shared" ref="D50:H50" si="7">SUM(D51:D59)</f>
        <v>0</v>
      </c>
      <c r="E50" s="25">
        <f t="shared" si="7"/>
        <v>963238.49</v>
      </c>
      <c r="F50" s="7">
        <f t="shared" si="7"/>
        <v>963238.49</v>
      </c>
      <c r="G50" s="7">
        <f t="shared" si="7"/>
        <v>963238.49</v>
      </c>
      <c r="H50" s="25">
        <f t="shared" si="7"/>
        <v>0</v>
      </c>
    </row>
    <row r="51" spans="2:8" x14ac:dyDescent="0.2">
      <c r="B51" s="10" t="s">
        <v>52</v>
      </c>
      <c r="C51" s="22">
        <v>458510.08000000002</v>
      </c>
      <c r="D51" s="22">
        <v>0</v>
      </c>
      <c r="E51" s="26">
        <f t="shared" si="2"/>
        <v>458510.08000000002</v>
      </c>
      <c r="F51" s="23">
        <v>458510.08000000002</v>
      </c>
      <c r="G51" s="23">
        <v>458510.08000000002</v>
      </c>
      <c r="H51" s="30">
        <f t="shared" si="3"/>
        <v>0</v>
      </c>
    </row>
    <row r="52" spans="2:8" x14ac:dyDescent="0.2">
      <c r="B52" s="10" t="s">
        <v>53</v>
      </c>
      <c r="C52" s="22">
        <v>493982.21</v>
      </c>
      <c r="D52" s="22">
        <v>0</v>
      </c>
      <c r="E52" s="26">
        <f t="shared" si="2"/>
        <v>493982.21</v>
      </c>
      <c r="F52" s="23">
        <v>493982.21</v>
      </c>
      <c r="G52" s="23">
        <v>493982.21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10746.2</v>
      </c>
      <c r="D54" s="22">
        <v>0</v>
      </c>
      <c r="E54" s="26">
        <f t="shared" si="2"/>
        <v>10746.2</v>
      </c>
      <c r="F54" s="23">
        <v>10746.2</v>
      </c>
      <c r="G54" s="23">
        <v>10746.2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x14ac:dyDescent="0.2">
      <c r="B85" s="14" t="s">
        <v>86</v>
      </c>
      <c r="C85" s="15">
        <f>SUM(C86,C94,C104,C114,C124,C134,C138,C147,C151)</f>
        <v>18271366</v>
      </c>
      <c r="D85" s="15">
        <f t="shared" ref="D85:H85" si="14">SUM(D86,D94,D104,D114,D124,D134,D138,D147,D151)</f>
        <v>1862927.49</v>
      </c>
      <c r="E85" s="27">
        <f t="shared" si="14"/>
        <v>20134293.489999998</v>
      </c>
      <c r="F85" s="15">
        <f t="shared" si="14"/>
        <v>20134293.489999998</v>
      </c>
      <c r="G85" s="15">
        <f t="shared" si="14"/>
        <v>20134293.489999998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15950249.58</v>
      </c>
      <c r="D86" s="7">
        <f t="shared" ref="D86:H86" si="15">SUM(D87:D93)</f>
        <v>0</v>
      </c>
      <c r="E86" s="25">
        <f t="shared" si="15"/>
        <v>15950249.58</v>
      </c>
      <c r="F86" s="7">
        <f t="shared" si="15"/>
        <v>15950249.58</v>
      </c>
      <c r="G86" s="7">
        <f t="shared" si="15"/>
        <v>15950249.58</v>
      </c>
      <c r="H86" s="25">
        <f t="shared" si="15"/>
        <v>0</v>
      </c>
    </row>
    <row r="87" spans="2:8" ht="24" x14ac:dyDescent="0.2">
      <c r="B87" s="10" t="s">
        <v>14</v>
      </c>
      <c r="C87" s="22">
        <v>11181348.029999999</v>
      </c>
      <c r="D87" s="22">
        <v>0</v>
      </c>
      <c r="E87" s="26">
        <f>SUM(C87:D87)</f>
        <v>11181348.029999999</v>
      </c>
      <c r="F87" s="23">
        <v>11181348.029999999</v>
      </c>
      <c r="G87" s="23">
        <v>11181348.029999999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1839632.83</v>
      </c>
      <c r="D89" s="22">
        <v>0</v>
      </c>
      <c r="E89" s="26">
        <f t="shared" si="17"/>
        <v>1839632.83</v>
      </c>
      <c r="F89" s="23">
        <v>1839632.83</v>
      </c>
      <c r="G89" s="23">
        <v>1839632.83</v>
      </c>
      <c r="H89" s="30">
        <f t="shared" si="16"/>
        <v>0</v>
      </c>
    </row>
    <row r="90" spans="2:8" x14ac:dyDescent="0.2">
      <c r="B90" s="10" t="s">
        <v>17</v>
      </c>
      <c r="C90" s="22">
        <v>2084495.82</v>
      </c>
      <c r="D90" s="22">
        <v>0</v>
      </c>
      <c r="E90" s="26">
        <f t="shared" si="17"/>
        <v>2084495.82</v>
      </c>
      <c r="F90" s="23">
        <v>2084495.82</v>
      </c>
      <c r="G90" s="23">
        <v>2084495.82</v>
      </c>
      <c r="H90" s="30">
        <f t="shared" si="16"/>
        <v>0</v>
      </c>
    </row>
    <row r="91" spans="2:8" x14ac:dyDescent="0.2">
      <c r="B91" s="10" t="s">
        <v>18</v>
      </c>
      <c r="C91" s="22">
        <v>844772.9</v>
      </c>
      <c r="D91" s="22">
        <v>0</v>
      </c>
      <c r="E91" s="26">
        <f t="shared" si="17"/>
        <v>844772.9</v>
      </c>
      <c r="F91" s="23">
        <v>844772.9</v>
      </c>
      <c r="G91" s="23">
        <v>844772.9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418734.62</v>
      </c>
      <c r="D94" s="7">
        <f t="shared" ref="D94:H94" si="18">SUM(D95:D103)</f>
        <v>1818.49</v>
      </c>
      <c r="E94" s="25">
        <f t="shared" si="18"/>
        <v>420553.11</v>
      </c>
      <c r="F94" s="7">
        <f t="shared" si="18"/>
        <v>420553.11</v>
      </c>
      <c r="G94" s="7">
        <f t="shared" si="18"/>
        <v>420553.11</v>
      </c>
      <c r="H94" s="25">
        <f t="shared" si="18"/>
        <v>0</v>
      </c>
    </row>
    <row r="95" spans="2:8" ht="24" x14ac:dyDescent="0.2">
      <c r="B95" s="10" t="s">
        <v>22</v>
      </c>
      <c r="C95" s="22">
        <v>167831.32</v>
      </c>
      <c r="D95" s="22">
        <v>1818.49</v>
      </c>
      <c r="E95" s="26">
        <f t="shared" si="17"/>
        <v>169649.81</v>
      </c>
      <c r="F95" s="23">
        <v>169649.81</v>
      </c>
      <c r="G95" s="23">
        <v>169649.81</v>
      </c>
      <c r="H95" s="30">
        <f t="shared" si="16"/>
        <v>0</v>
      </c>
    </row>
    <row r="96" spans="2:8" x14ac:dyDescent="0.2">
      <c r="B96" s="10" t="s">
        <v>23</v>
      </c>
      <c r="C96" s="22">
        <v>150866.19</v>
      </c>
      <c r="D96" s="22">
        <v>0</v>
      </c>
      <c r="E96" s="26">
        <f t="shared" si="17"/>
        <v>150866.19</v>
      </c>
      <c r="F96" s="23">
        <v>150866.19</v>
      </c>
      <c r="G96" s="23">
        <v>150866.19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4161.72</v>
      </c>
      <c r="D99" s="22">
        <v>0</v>
      </c>
      <c r="E99" s="26">
        <f t="shared" si="17"/>
        <v>4161.72</v>
      </c>
      <c r="F99" s="23">
        <v>4161.72</v>
      </c>
      <c r="G99" s="23">
        <v>4161.72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26400</v>
      </c>
      <c r="D100" s="22">
        <v>0</v>
      </c>
      <c r="E100" s="26">
        <f t="shared" si="17"/>
        <v>26400</v>
      </c>
      <c r="F100" s="23">
        <v>26400</v>
      </c>
      <c r="G100" s="23">
        <v>26400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69475.39</v>
      </c>
      <c r="D101" s="22">
        <v>0</v>
      </c>
      <c r="E101" s="26">
        <f t="shared" si="17"/>
        <v>69475.39</v>
      </c>
      <c r="F101" s="23">
        <v>69475.39</v>
      </c>
      <c r="G101" s="23">
        <v>69475.39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1902381.8</v>
      </c>
      <c r="D104" s="7">
        <f t="shared" ref="D104:H104" si="19">SUM(D105:D113)</f>
        <v>661109</v>
      </c>
      <c r="E104" s="25">
        <f t="shared" si="19"/>
        <v>2563490.8000000003</v>
      </c>
      <c r="F104" s="7">
        <f t="shared" si="19"/>
        <v>2563490.8000000003</v>
      </c>
      <c r="G104" s="7">
        <f t="shared" si="19"/>
        <v>2563490.8000000003</v>
      </c>
      <c r="H104" s="25">
        <f t="shared" si="19"/>
        <v>0</v>
      </c>
    </row>
    <row r="105" spans="2:18" x14ac:dyDescent="0.2">
      <c r="B105" s="10" t="s">
        <v>32</v>
      </c>
      <c r="C105" s="22">
        <v>345421.76</v>
      </c>
      <c r="D105" s="22">
        <v>661109</v>
      </c>
      <c r="E105" s="26">
        <f t="shared" si="17"/>
        <v>1006530.76</v>
      </c>
      <c r="F105" s="23">
        <v>1006530.76</v>
      </c>
      <c r="G105" s="23">
        <v>1006530.76</v>
      </c>
      <c r="H105" s="30">
        <f t="shared" si="16"/>
        <v>0</v>
      </c>
    </row>
    <row r="106" spans="2:18" x14ac:dyDescent="0.2">
      <c r="B106" s="10" t="s">
        <v>33</v>
      </c>
      <c r="C106" s="22">
        <v>117969.18</v>
      </c>
      <c r="D106" s="22">
        <v>0</v>
      </c>
      <c r="E106" s="26">
        <f t="shared" si="17"/>
        <v>117969.18</v>
      </c>
      <c r="F106" s="23">
        <v>117969.18</v>
      </c>
      <c r="G106" s="23">
        <v>117969.18</v>
      </c>
      <c r="H106" s="30">
        <f t="shared" si="16"/>
        <v>0</v>
      </c>
    </row>
    <row r="107" spans="2:18" ht="24" x14ac:dyDescent="0.2">
      <c r="B107" s="10" t="s">
        <v>34</v>
      </c>
      <c r="C107" s="22">
        <v>1123701.29</v>
      </c>
      <c r="D107" s="22">
        <v>0</v>
      </c>
      <c r="E107" s="26">
        <f t="shared" si="17"/>
        <v>1123701.29</v>
      </c>
      <c r="F107" s="23">
        <v>1123701.29</v>
      </c>
      <c r="G107" s="23">
        <v>1123701.29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94350.61</v>
      </c>
      <c r="D109" s="22">
        <v>0</v>
      </c>
      <c r="E109" s="26">
        <f t="shared" si="17"/>
        <v>94350.61</v>
      </c>
      <c r="F109" s="23">
        <v>94350.61</v>
      </c>
      <c r="G109" s="23">
        <v>94350.61</v>
      </c>
      <c r="H109" s="30">
        <f t="shared" si="16"/>
        <v>0</v>
      </c>
    </row>
    <row r="110" spans="2:18" ht="24" x14ac:dyDescent="0.2">
      <c r="B110" s="10" t="s">
        <v>37</v>
      </c>
      <c r="C110" s="22">
        <v>61638.48</v>
      </c>
      <c r="D110" s="22">
        <v>0</v>
      </c>
      <c r="E110" s="26">
        <f t="shared" si="17"/>
        <v>61638.48</v>
      </c>
      <c r="F110" s="23">
        <v>61638.48</v>
      </c>
      <c r="G110" s="23">
        <v>61638.48</v>
      </c>
      <c r="H110" s="30">
        <f t="shared" si="16"/>
        <v>0</v>
      </c>
    </row>
    <row r="111" spans="2:18" x14ac:dyDescent="0.2">
      <c r="B111" s="10" t="s">
        <v>38</v>
      </c>
      <c r="C111" s="22">
        <v>117806.77</v>
      </c>
      <c r="D111" s="22">
        <v>0</v>
      </c>
      <c r="E111" s="26">
        <f t="shared" si="17"/>
        <v>117806.77</v>
      </c>
      <c r="F111" s="23">
        <v>117806.77</v>
      </c>
      <c r="G111" s="23">
        <v>117806.77</v>
      </c>
      <c r="H111" s="30">
        <f t="shared" si="16"/>
        <v>0</v>
      </c>
    </row>
    <row r="112" spans="2:18" x14ac:dyDescent="0.2">
      <c r="B112" s="10" t="s">
        <v>39</v>
      </c>
      <c r="C112" s="22">
        <v>3839.74</v>
      </c>
      <c r="D112" s="22">
        <v>0</v>
      </c>
      <c r="E112" s="26">
        <f t="shared" si="17"/>
        <v>3839.74</v>
      </c>
      <c r="F112" s="23">
        <v>3839.74</v>
      </c>
      <c r="G112" s="23">
        <v>3839.74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37653.97</v>
      </c>
      <c r="D113" s="22">
        <v>0</v>
      </c>
      <c r="E113" s="26">
        <f t="shared" si="17"/>
        <v>37653.97</v>
      </c>
      <c r="F113" s="23">
        <v>37653.97</v>
      </c>
      <c r="G113" s="23">
        <v>37653.97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1200000</v>
      </c>
      <c r="E134" s="25">
        <f t="shared" si="22"/>
        <v>1200000</v>
      </c>
      <c r="F134" s="7">
        <f t="shared" si="22"/>
        <v>1200000</v>
      </c>
      <c r="G134" s="7">
        <f t="shared" si="22"/>
        <v>1200000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1200000</v>
      </c>
      <c r="E135" s="26">
        <f t="shared" si="17"/>
        <v>1200000</v>
      </c>
      <c r="F135" s="23">
        <v>1200000</v>
      </c>
      <c r="G135" s="23">
        <v>1200000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42078653.5</v>
      </c>
      <c r="D160" s="21">
        <f t="shared" ref="D160:G160" si="28">SUM(D10,D85)</f>
        <v>3728958.8100000005</v>
      </c>
      <c r="E160" s="28">
        <f>SUM(E10,E85)</f>
        <v>45807612.309999995</v>
      </c>
      <c r="F160" s="21">
        <f t="shared" si="28"/>
        <v>44063558.709999993</v>
      </c>
      <c r="G160" s="21">
        <f t="shared" si="28"/>
        <v>44063558.709999993</v>
      </c>
      <c r="H160" s="28">
        <f>SUM(H10,H85)</f>
        <v>1744053.6</v>
      </c>
    </row>
    <row r="161" spans="2:7" s="31" customFormat="1" x14ac:dyDescent="0.2"/>
    <row r="162" spans="2:7" s="31" customFormat="1" x14ac:dyDescent="0.2"/>
    <row r="163" spans="2:7" s="31" customFormat="1" x14ac:dyDescent="0.2">
      <c r="B163" s="51"/>
      <c r="C163" s="51"/>
      <c r="D163" s="51"/>
      <c r="F163" s="51"/>
      <c r="G163" s="51"/>
    </row>
    <row r="164" spans="2:7" s="31" customFormat="1" x14ac:dyDescent="0.2">
      <c r="B164" s="52" t="s">
        <v>90</v>
      </c>
      <c r="C164" s="51"/>
      <c r="D164" s="51"/>
      <c r="F164" s="51"/>
      <c r="G164" s="52" t="s">
        <v>91</v>
      </c>
    </row>
    <row r="165" spans="2:7" s="31" customFormat="1" x14ac:dyDescent="0.2">
      <c r="B165" s="53" t="s">
        <v>92</v>
      </c>
      <c r="C165" s="51"/>
      <c r="D165" s="51"/>
      <c r="F165" s="51"/>
      <c r="G165" s="53" t="s">
        <v>93</v>
      </c>
    </row>
    <row r="166" spans="2:7" s="31" customFormat="1" x14ac:dyDescent="0.2">
      <c r="B166" s="51"/>
      <c r="C166" s="51"/>
      <c r="D166" s="51"/>
      <c r="E166" s="51"/>
      <c r="F166" s="51"/>
    </row>
    <row r="167" spans="2:7" s="31" customFormat="1" x14ac:dyDescent="0.2"/>
    <row r="168" spans="2:7" s="31" customFormat="1" x14ac:dyDescent="0.2"/>
    <row r="169" spans="2:7" s="31" customFormat="1" x14ac:dyDescent="0.2"/>
    <row r="170" spans="2:7" s="31" customFormat="1" x14ac:dyDescent="0.2"/>
    <row r="171" spans="2:7" s="31" customFormat="1" x14ac:dyDescent="0.2"/>
    <row r="172" spans="2:7" s="31" customFormat="1" x14ac:dyDescent="0.2"/>
    <row r="173" spans="2:7" s="31" customFormat="1" x14ac:dyDescent="0.2"/>
    <row r="174" spans="2:7" s="31" customFormat="1" x14ac:dyDescent="0.2"/>
    <row r="175" spans="2:7" s="31" customFormat="1" x14ac:dyDescent="0.2"/>
    <row r="176" spans="2:7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2025-01-29T18:23:32Z</cp:lastPrinted>
  <dcterms:created xsi:type="dcterms:W3CDTF">2020-01-08T21:14:59Z</dcterms:created>
  <dcterms:modified xsi:type="dcterms:W3CDTF">2025-01-30T21:51:32Z</dcterms:modified>
</cp:coreProperties>
</file>